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AR11" i="3" l="1"/>
  <c r="AS11" i="3"/>
  <c r="AQ11" i="3"/>
  <c r="AP11" i="3"/>
  <c r="AO11" i="3"/>
  <c r="AN11" i="3"/>
  <c r="AM11" i="3"/>
  <c r="AG11" i="3"/>
  <c r="K16" i="3" s="1"/>
  <c r="AE11" i="3"/>
  <c r="I16" i="3" s="1"/>
  <c r="AD11" i="3"/>
  <c r="AC11" i="3"/>
  <c r="G16" i="3" s="1"/>
  <c r="AB11" i="3"/>
  <c r="AA11" i="3"/>
  <c r="E16" i="3" s="1"/>
  <c r="W11" i="3"/>
  <c r="U11" i="3"/>
  <c r="V11" i="3" s="1"/>
  <c r="T11" i="3"/>
  <c r="S11" i="3"/>
  <c r="R11" i="3"/>
  <c r="Q11" i="3"/>
  <c r="K11" i="3"/>
  <c r="I11" i="3"/>
  <c r="I15" i="3" s="1"/>
  <c r="H11" i="3"/>
  <c r="H15" i="3" s="1"/>
  <c r="G11" i="3"/>
  <c r="G15" i="3" s="1"/>
  <c r="G17" i="3" s="1"/>
  <c r="F11" i="3"/>
  <c r="F15" i="3" s="1"/>
  <c r="E11" i="3"/>
  <c r="E15" i="3" s="1"/>
  <c r="E17" i="3" s="1"/>
  <c r="O15" i="3" l="1"/>
  <c r="N15" i="3"/>
  <c r="L15" i="3"/>
  <c r="M15" i="3"/>
  <c r="J11" i="3"/>
  <c r="F16" i="3"/>
  <c r="H16" i="3"/>
  <c r="H17" i="3" s="1"/>
  <c r="M17" i="3" s="1"/>
  <c r="K15" i="3"/>
  <c r="K17" i="3" s="1"/>
  <c r="F17" i="3"/>
  <c r="N17" i="3" s="1"/>
  <c r="J15" i="3"/>
  <c r="I17" i="3"/>
  <c r="O16" i="3"/>
  <c r="J16" i="3"/>
  <c r="L16" i="3"/>
  <c r="AF11" i="3"/>
  <c r="M16" i="3" l="1"/>
  <c r="N16" i="3"/>
  <c r="L17" i="3"/>
  <c r="J17" i="3"/>
  <c r="O17" i="3"/>
</calcChain>
</file>

<file path=xl/sharedStrings.xml><?xml version="1.0" encoding="utf-8"?>
<sst xmlns="http://schemas.openxmlformats.org/spreadsheetml/2006/main" count="84" uniqueCount="35">
  <si>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</si>
  <si>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</si>
  <si>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</si>
  <si>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</si>
  <si>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</si>
  <si>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</si>
  <si>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</si>
  <si>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</si>
  <si>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</si>
  <si>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</si>
  <si>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</si>
  <si>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</si>
  <si>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</si>
  <si>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</si>
  <si>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</si>
  <si>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</si>
  <si>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</si>
  <si>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</si>
  <si>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</si>
  <si>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JoKo = Jokioisten Koetus  (1902)</t>
  </si>
  <si>
    <t>Oskari Friman</t>
  </si>
  <si>
    <t>2.</t>
  </si>
  <si>
    <t>JoKo</t>
  </si>
  <si>
    <t>3.</t>
  </si>
  <si>
    <t>4.</t>
  </si>
  <si>
    <t>1.</t>
  </si>
  <si>
    <t>10.</t>
  </si>
  <si>
    <t>9.</t>
  </si>
  <si>
    <t>2.3.1998   Jokioinen</t>
  </si>
  <si>
    <t xml:space="preserve">    Runkosarja TOP-10</t>
  </si>
  <si>
    <t>Jatkosarjat</t>
  </si>
  <si>
    <t xml:space="preserve">  Runkosarja TOP-10</t>
  </si>
  <si>
    <t>ka/l+t</t>
  </si>
  <si>
    <t>ka/kl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</si>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</sst>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5"/>
      <c r="B1" s="39" t="s">
        <v>20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8"/>
      <c r="D2" s="59"/>
      <c r="E2" s="8" t="s">
        <v>7</v>
      </c>
      <c r="F2" s="21"/>
      <c r="G2" s="21"/>
      <c r="H2" s="21"/>
      <c r="I2" s="28"/>
      <c r="J2" s="9"/>
      <c r="K2" s="20"/>
      <c r="L2" s="17" t="s">
        <v>29</v>
      </c>
      <c r="M2" s="21"/>
      <c r="N2" s="21"/>
      <c r="O2" s="27"/>
      <c r="P2" s="6"/>
      <c r="Q2" s="17" t="s">
        <v>30</v>
      </c>
      <c r="R2" s="21"/>
      <c r="S2" s="21"/>
      <c r="T2" s="21"/>
      <c r="U2" s="28"/>
      <c r="V2" s="27"/>
      <c r="W2" s="6"/>
      <c r="X2" s="60" t="s">
        <v>12</v>
      </c>
      <c r="Y2" s="61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31</v>
      </c>
      <c r="AI2" s="21"/>
      <c r="AJ2" s="21"/>
      <c r="AK2" s="27"/>
      <c r="AL2" s="6"/>
      <c r="AM2" s="17" t="s">
        <v>30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62"/>
      <c r="W4" s="18"/>
      <c r="X4" s="12">
        <v>2013</v>
      </c>
      <c r="Y4" s="12" t="s">
        <v>21</v>
      </c>
      <c r="Z4" s="1" t="s">
        <v>22</v>
      </c>
      <c r="AA4" s="12">
        <v>3</v>
      </c>
      <c r="AB4" s="12">
        <v>0</v>
      </c>
      <c r="AC4" s="12">
        <v>0</v>
      </c>
      <c r="AD4" s="12">
        <v>0</v>
      </c>
      <c r="AE4" s="12">
        <v>2</v>
      </c>
      <c r="AF4" s="67">
        <v>0.18179999999999999</v>
      </c>
      <c r="AG4" s="10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55"/>
      <c r="AS4" s="5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13"/>
      <c r="W5" s="18"/>
      <c r="X5" s="12">
        <v>2014</v>
      </c>
      <c r="Y5" s="12" t="s">
        <v>21</v>
      </c>
      <c r="Z5" s="1" t="s">
        <v>22</v>
      </c>
      <c r="AA5" s="12">
        <v>5</v>
      </c>
      <c r="AB5" s="12">
        <v>0</v>
      </c>
      <c r="AC5" s="12">
        <v>0</v>
      </c>
      <c r="AD5" s="12">
        <v>3</v>
      </c>
      <c r="AE5" s="12">
        <v>10</v>
      </c>
      <c r="AF5" s="67">
        <v>0.5</v>
      </c>
      <c r="AG5" s="10">
        <v>20</v>
      </c>
      <c r="AH5" s="57"/>
      <c r="AI5" s="57"/>
      <c r="AJ5" s="5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1</v>
      </c>
      <c r="AR5" s="55">
        <v>0.5</v>
      </c>
      <c r="AS5" s="56">
        <v>2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Q6" s="12"/>
      <c r="R6" s="12"/>
      <c r="S6" s="13"/>
      <c r="T6" s="12"/>
      <c r="U6" s="12"/>
      <c r="V6" s="13"/>
      <c r="W6" s="18"/>
      <c r="X6" s="12">
        <v>2015</v>
      </c>
      <c r="Y6" s="12" t="s">
        <v>23</v>
      </c>
      <c r="Z6" s="1" t="s">
        <v>22</v>
      </c>
      <c r="AA6" s="12">
        <v>11</v>
      </c>
      <c r="AB6" s="12">
        <v>1</v>
      </c>
      <c r="AC6" s="12">
        <v>4</v>
      </c>
      <c r="AD6" s="12">
        <v>8</v>
      </c>
      <c r="AE6" s="12">
        <v>20</v>
      </c>
      <c r="AF6" s="67">
        <v>0.3448</v>
      </c>
      <c r="AG6" s="10">
        <v>58</v>
      </c>
      <c r="AH6" s="57"/>
      <c r="AI6" s="57"/>
      <c r="AJ6" s="57"/>
      <c r="AK6" s="7"/>
      <c r="AL6" s="10"/>
      <c r="AM6" s="12">
        <v>3</v>
      </c>
      <c r="AN6" s="12">
        <v>0</v>
      </c>
      <c r="AO6" s="12">
        <v>0</v>
      </c>
      <c r="AP6" s="12">
        <v>5</v>
      </c>
      <c r="AQ6" s="12">
        <v>6</v>
      </c>
      <c r="AR6" s="55">
        <v>0.375</v>
      </c>
      <c r="AS6" s="56">
        <v>16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/>
      <c r="C7" s="14"/>
      <c r="D7" s="1"/>
      <c r="E7" s="12"/>
      <c r="F7" s="12"/>
      <c r="G7" s="12"/>
      <c r="H7" s="13"/>
      <c r="I7" s="12"/>
      <c r="J7" s="31"/>
      <c r="K7" s="18"/>
      <c r="L7" s="40"/>
      <c r="M7" s="7"/>
      <c r="N7" s="7"/>
      <c r="O7" s="7"/>
      <c r="Q7" s="12"/>
      <c r="R7" s="12"/>
      <c r="S7" s="13"/>
      <c r="T7" s="12"/>
      <c r="U7" s="12"/>
      <c r="V7" s="13"/>
      <c r="W7" s="18"/>
      <c r="X7" s="12">
        <v>2016</v>
      </c>
      <c r="Y7" s="12" t="s">
        <v>23</v>
      </c>
      <c r="Z7" s="1" t="s">
        <v>22</v>
      </c>
      <c r="AA7" s="12">
        <v>15</v>
      </c>
      <c r="AB7" s="12">
        <v>2</v>
      </c>
      <c r="AC7" s="12">
        <v>5</v>
      </c>
      <c r="AD7" s="12">
        <v>30</v>
      </c>
      <c r="AE7" s="12">
        <v>79</v>
      </c>
      <c r="AF7" s="67">
        <v>0.64219999999999999</v>
      </c>
      <c r="AG7" s="10">
        <v>123</v>
      </c>
      <c r="AH7" s="57"/>
      <c r="AI7" s="7" t="s">
        <v>24</v>
      </c>
      <c r="AJ7" s="57"/>
      <c r="AK7" s="7"/>
      <c r="AL7" s="10"/>
      <c r="AM7" s="12">
        <v>2</v>
      </c>
      <c r="AN7" s="12">
        <v>0</v>
      </c>
      <c r="AO7" s="12">
        <v>0</v>
      </c>
      <c r="AP7" s="12">
        <v>2</v>
      </c>
      <c r="AQ7" s="12">
        <v>9</v>
      </c>
      <c r="AR7" s="55">
        <v>0.6</v>
      </c>
      <c r="AS7" s="56">
        <v>15</v>
      </c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/>
      <c r="C8" s="14"/>
      <c r="D8" s="1"/>
      <c r="E8" s="12"/>
      <c r="F8" s="12"/>
      <c r="G8" s="12"/>
      <c r="H8" s="13"/>
      <c r="I8" s="12"/>
      <c r="J8" s="31"/>
      <c r="K8" s="18"/>
      <c r="L8" s="40"/>
      <c r="M8" s="7"/>
      <c r="N8" s="7"/>
      <c r="O8" s="7"/>
      <c r="Q8" s="12"/>
      <c r="R8" s="12"/>
      <c r="S8" s="13"/>
      <c r="T8" s="12"/>
      <c r="U8" s="12"/>
      <c r="V8" s="13"/>
      <c r="W8" s="18"/>
      <c r="X8" s="12">
        <v>2017</v>
      </c>
      <c r="Y8" s="12" t="s">
        <v>25</v>
      </c>
      <c r="Z8" s="1" t="s">
        <v>22</v>
      </c>
      <c r="AA8" s="12">
        <v>11</v>
      </c>
      <c r="AB8" s="12">
        <v>1</v>
      </c>
      <c r="AC8" s="12">
        <v>12</v>
      </c>
      <c r="AD8" s="12">
        <v>25</v>
      </c>
      <c r="AE8" s="12">
        <v>60</v>
      </c>
      <c r="AF8" s="67">
        <v>0.64510000000000001</v>
      </c>
      <c r="AG8" s="10">
        <v>93</v>
      </c>
      <c r="AH8" s="57"/>
      <c r="AI8" s="7" t="s">
        <v>26</v>
      </c>
      <c r="AJ8" s="7" t="s">
        <v>27</v>
      </c>
      <c r="AK8" s="7"/>
      <c r="AL8" s="10"/>
      <c r="AM8" s="12">
        <v>6</v>
      </c>
      <c r="AN8" s="12">
        <v>0</v>
      </c>
      <c r="AO8" s="12">
        <v>0</v>
      </c>
      <c r="AP8" s="12">
        <v>5</v>
      </c>
      <c r="AQ8" s="12">
        <v>10</v>
      </c>
      <c r="AR8" s="55">
        <v>0.3125</v>
      </c>
      <c r="AS8" s="18">
        <v>32</v>
      </c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2">
        <v>2018</v>
      </c>
      <c r="C9" s="14" t="s">
        <v>26</v>
      </c>
      <c r="D9" s="1" t="s">
        <v>22</v>
      </c>
      <c r="E9" s="12">
        <v>21</v>
      </c>
      <c r="F9" s="12">
        <v>0</v>
      </c>
      <c r="G9" s="12">
        <v>1</v>
      </c>
      <c r="H9" s="13">
        <v>18</v>
      </c>
      <c r="I9" s="12">
        <v>38</v>
      </c>
      <c r="J9" s="67">
        <v>0.29680000000000001</v>
      </c>
      <c r="K9" s="15">
        <v>128</v>
      </c>
      <c r="L9" s="40"/>
      <c r="M9" s="7"/>
      <c r="N9" s="7"/>
      <c r="O9" s="7"/>
      <c r="P9" s="15"/>
      <c r="Q9" s="12">
        <v>2</v>
      </c>
      <c r="R9" s="12">
        <v>0</v>
      </c>
      <c r="S9" s="13">
        <v>0</v>
      </c>
      <c r="T9" s="12">
        <v>1</v>
      </c>
      <c r="U9" s="12">
        <v>7</v>
      </c>
      <c r="V9" s="55">
        <v>0.53839999999999999</v>
      </c>
      <c r="W9" s="10">
        <v>13</v>
      </c>
      <c r="X9" s="12"/>
      <c r="Y9" s="14"/>
      <c r="Z9" s="1"/>
      <c r="AA9" s="12"/>
      <c r="AB9" s="12"/>
      <c r="AC9" s="12"/>
      <c r="AD9" s="13"/>
      <c r="AE9" s="12"/>
      <c r="AF9" s="67"/>
      <c r="AG9" s="10"/>
      <c r="AH9" s="57"/>
      <c r="AI9" s="7"/>
      <c r="AJ9" s="7"/>
      <c r="AK9" s="7"/>
      <c r="AL9" s="10"/>
      <c r="AM9" s="12"/>
      <c r="AN9" s="12"/>
      <c r="AO9" s="13"/>
      <c r="AP9" s="12"/>
      <c r="AQ9" s="12"/>
      <c r="AR9" s="55"/>
      <c r="AS9" s="18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2"/>
      <c r="C10" s="12"/>
      <c r="D10" s="1"/>
      <c r="E10" s="12"/>
      <c r="F10" s="12"/>
      <c r="G10" s="12"/>
      <c r="H10" s="12"/>
      <c r="I10" s="12"/>
      <c r="J10" s="31"/>
      <c r="K10" s="18"/>
      <c r="L10" s="40"/>
      <c r="M10" s="7"/>
      <c r="N10" s="7"/>
      <c r="O10" s="7"/>
      <c r="Q10" s="12"/>
      <c r="R10" s="12"/>
      <c r="S10" s="13"/>
      <c r="T10" s="12"/>
      <c r="U10" s="12"/>
      <c r="V10" s="13"/>
      <c r="W10" s="18"/>
      <c r="X10" s="12">
        <v>2019</v>
      </c>
      <c r="Y10" s="12" t="s">
        <v>34</v>
      </c>
      <c r="Z10" s="1" t="s">
        <v>22</v>
      </c>
      <c r="AA10" s="12">
        <v>6</v>
      </c>
      <c r="AB10" s="12">
        <v>2</v>
      </c>
      <c r="AC10" s="12">
        <v>4</v>
      </c>
      <c r="AD10" s="12">
        <v>7</v>
      </c>
      <c r="AE10" s="12">
        <v>35</v>
      </c>
      <c r="AF10" s="67">
        <v>0.71419999999999995</v>
      </c>
      <c r="AG10" s="18">
        <v>49</v>
      </c>
      <c r="AH10" s="40"/>
      <c r="AI10" s="7"/>
      <c r="AJ10" s="7"/>
      <c r="AK10" s="7"/>
      <c r="AM10" s="12"/>
      <c r="AN10" s="12"/>
      <c r="AO10" s="13"/>
      <c r="AP10" s="12"/>
      <c r="AQ10" s="12"/>
      <c r="AR10" s="13"/>
      <c r="AS10" s="18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ht="14.25" x14ac:dyDescent="0.2">
      <c r="A11" s="15"/>
      <c r="B11" s="63" t="s">
        <v>13</v>
      </c>
      <c r="C11" s="64"/>
      <c r="D11" s="65"/>
      <c r="E11" s="35">
        <f>SUM(E4:E10)</f>
        <v>21</v>
      </c>
      <c r="F11" s="35">
        <f>SUM(F4:F10)</f>
        <v>0</v>
      </c>
      <c r="G11" s="35">
        <f>SUM(G4:G10)</f>
        <v>1</v>
      </c>
      <c r="H11" s="35">
        <f>SUM(H4:H10)</f>
        <v>18</v>
      </c>
      <c r="I11" s="35">
        <f>SUM(I4:I10)</f>
        <v>38</v>
      </c>
      <c r="J11" s="36">
        <f>PRODUCT(I11/K11)</f>
        <v>0.296875</v>
      </c>
      <c r="K11" s="20">
        <f>SUM(K4:K10)</f>
        <v>128</v>
      </c>
      <c r="L11" s="17"/>
      <c r="M11" s="28"/>
      <c r="N11" s="41"/>
      <c r="O11" s="42"/>
      <c r="P11" s="10"/>
      <c r="Q11" s="35">
        <f>SUM(Q4:Q10)</f>
        <v>2</v>
      </c>
      <c r="R11" s="35">
        <f>SUM(R4:R10)</f>
        <v>0</v>
      </c>
      <c r="S11" s="35">
        <f>SUM(S4:S10)</f>
        <v>0</v>
      </c>
      <c r="T11" s="35">
        <f>SUM(T4:T10)</f>
        <v>1</v>
      </c>
      <c r="U11" s="35">
        <f>SUM(U4:U10)</f>
        <v>7</v>
      </c>
      <c r="V11" s="36">
        <f>PRODUCT(U11/W11)</f>
        <v>0.53846153846153844</v>
      </c>
      <c r="W11" s="20">
        <f>SUM(W4:W10)</f>
        <v>13</v>
      </c>
      <c r="X11" s="57" t="s">
        <v>13</v>
      </c>
      <c r="Y11" s="11"/>
      <c r="Z11" s="9"/>
      <c r="AA11" s="35">
        <f>SUM(AA4:AA10)</f>
        <v>51</v>
      </c>
      <c r="AB11" s="35">
        <f>SUM(AB4:AB10)</f>
        <v>6</v>
      </c>
      <c r="AC11" s="35">
        <f>SUM(AC4:AC10)</f>
        <v>25</v>
      </c>
      <c r="AD11" s="35">
        <f>SUM(AD4:AD10)</f>
        <v>73</v>
      </c>
      <c r="AE11" s="35">
        <f>SUM(AE4:AE10)</f>
        <v>206</v>
      </c>
      <c r="AF11" s="36">
        <f>PRODUCT(AE11/AG11)</f>
        <v>0.58192090395480223</v>
      </c>
      <c r="AG11" s="20">
        <f>SUM(AG4:AG10)</f>
        <v>354</v>
      </c>
      <c r="AH11" s="17"/>
      <c r="AI11" s="28"/>
      <c r="AJ11" s="41"/>
      <c r="AK11" s="42"/>
      <c r="AL11" s="10"/>
      <c r="AM11" s="35">
        <f>SUM(AM4:AM10)</f>
        <v>12</v>
      </c>
      <c r="AN11" s="35">
        <f>SUM(AN4:AN10)</f>
        <v>0</v>
      </c>
      <c r="AO11" s="35">
        <f>SUM(AO4:AO10)</f>
        <v>0</v>
      </c>
      <c r="AP11" s="35">
        <f>SUM(AP4:AP10)</f>
        <v>12</v>
      </c>
      <c r="AQ11" s="35">
        <f>SUM(AQ4:AQ10)</f>
        <v>26</v>
      </c>
      <c r="AR11" s="36">
        <f>PRODUCT(AQ11/AS11)</f>
        <v>0.4</v>
      </c>
      <c r="AS11" s="38">
        <f>SUM(AS4:AS10)</f>
        <v>65</v>
      </c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37"/>
      <c r="K12" s="18"/>
      <c r="L12" s="10"/>
      <c r="M12" s="10"/>
      <c r="N12" s="10"/>
      <c r="O12" s="10"/>
      <c r="P12" s="15"/>
      <c r="Q12" s="15"/>
      <c r="R12" s="16"/>
      <c r="S12" s="15"/>
      <c r="T12" s="15"/>
      <c r="U12" s="10"/>
      <c r="V12" s="10"/>
      <c r="W12" s="18"/>
      <c r="X12" s="15"/>
      <c r="Y12" s="15"/>
      <c r="Z12" s="15"/>
      <c r="AA12" s="15"/>
      <c r="AB12" s="15"/>
      <c r="AC12" s="15"/>
      <c r="AD12" s="15"/>
      <c r="AE12" s="15"/>
      <c r="AF12" s="37"/>
      <c r="AG12" s="18"/>
      <c r="AH12" s="10"/>
      <c r="AI12" s="10"/>
      <c r="AJ12" s="10"/>
      <c r="AK12" s="10"/>
      <c r="AL12" s="15"/>
      <c r="AM12" s="15"/>
      <c r="AN12" s="16"/>
      <c r="AO12" s="15"/>
      <c r="AP12" s="15"/>
      <c r="AQ12" s="10"/>
      <c r="AR12" s="10"/>
      <c r="AS12" s="18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32</v>
      </c>
      <c r="O13" s="7" t="s">
        <v>33</v>
      </c>
      <c r="Q13" s="16"/>
      <c r="R13" s="16" t="s">
        <v>10</v>
      </c>
      <c r="S13" s="16"/>
      <c r="T13" s="54" t="s">
        <v>19</v>
      </c>
      <c r="U13" s="10"/>
      <c r="V13" s="18"/>
      <c r="W13" s="18"/>
      <c r="X13" s="43"/>
      <c r="Y13" s="43"/>
      <c r="Z13" s="43"/>
      <c r="AA13" s="43"/>
      <c r="AB13" s="43"/>
      <c r="AC13" s="15"/>
      <c r="AD13" s="15"/>
      <c r="AE13" s="15"/>
      <c r="AF13" s="15"/>
      <c r="AG13" s="15"/>
      <c r="AH13" s="15"/>
      <c r="AI13" s="15"/>
      <c r="AJ13" s="15"/>
      <c r="AK13" s="15"/>
      <c r="AM13" s="18"/>
      <c r="AN13" s="43"/>
      <c r="AO13" s="43"/>
      <c r="AP13" s="43"/>
      <c r="AQ13" s="43"/>
      <c r="AR13" s="43"/>
      <c r="AS13" s="43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6">
        <v>0</v>
      </c>
      <c r="K14" s="15">
        <v>0</v>
      </c>
      <c r="L14" s="53">
        <v>0</v>
      </c>
      <c r="M14" s="53">
        <v>0</v>
      </c>
      <c r="N14" s="53">
        <v>0</v>
      </c>
      <c r="O14" s="53">
        <v>0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6"/>
      <c r="AO14" s="16"/>
      <c r="AP14" s="16"/>
      <c r="AQ14" s="16"/>
      <c r="AR14" s="16"/>
      <c r="AS14" s="16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32" t="s">
        <v>11</v>
      </c>
      <c r="C15" s="33"/>
      <c r="D15" s="34"/>
      <c r="E15" s="47">
        <f>PRODUCT(E11+Q11)</f>
        <v>23</v>
      </c>
      <c r="F15" s="47">
        <f>PRODUCT(F11+R11)</f>
        <v>0</v>
      </c>
      <c r="G15" s="47">
        <f>PRODUCT(G11+S11)</f>
        <v>1</v>
      </c>
      <c r="H15" s="47">
        <f>PRODUCT(H11+T11)</f>
        <v>19</v>
      </c>
      <c r="I15" s="47">
        <f>PRODUCT(I11+U11)</f>
        <v>45</v>
      </c>
      <c r="J15" s="66">
        <f>PRODUCT(I15/K15)</f>
        <v>0.31914893617021278</v>
      </c>
      <c r="K15" s="15">
        <f>PRODUCT(K11+W11)</f>
        <v>141</v>
      </c>
      <c r="L15" s="53">
        <f>PRODUCT((F15+G15)/E15)</f>
        <v>4.3478260869565216E-2</v>
      </c>
      <c r="M15" s="53">
        <f>PRODUCT(H15/E15)</f>
        <v>0.82608695652173914</v>
      </c>
      <c r="N15" s="53">
        <f>PRODUCT((F15+G15+H15)/E15)</f>
        <v>0.86956521739130432</v>
      </c>
      <c r="O15" s="53">
        <f>PRODUCT(I15/E15)</f>
        <v>1.9565217391304348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19" t="s">
        <v>12</v>
      </c>
      <c r="C16" s="30"/>
      <c r="D16" s="29"/>
      <c r="E16" s="47">
        <f>PRODUCT(AA11+AM11)</f>
        <v>63</v>
      </c>
      <c r="F16" s="47">
        <f>PRODUCT(AB11+AN11)</f>
        <v>6</v>
      </c>
      <c r="G16" s="47">
        <f>PRODUCT(AC11+AO11)</f>
        <v>25</v>
      </c>
      <c r="H16" s="47">
        <f>PRODUCT(AD11+AP11)</f>
        <v>85</v>
      </c>
      <c r="I16" s="47">
        <f>PRODUCT(AE11+AQ11)</f>
        <v>232</v>
      </c>
      <c r="J16" s="66">
        <f>PRODUCT(I16/K16)</f>
        <v>0.55369928400954649</v>
      </c>
      <c r="K16" s="10">
        <f>PRODUCT(AG11+AS11)</f>
        <v>419</v>
      </c>
      <c r="L16" s="53">
        <f>PRODUCT((F16+G16)/E16)</f>
        <v>0.49206349206349204</v>
      </c>
      <c r="M16" s="53">
        <f>PRODUCT(H16/E16)</f>
        <v>1.3492063492063493</v>
      </c>
      <c r="N16" s="53">
        <f>PRODUCT((F16+G16+H16)/E16)</f>
        <v>1.8412698412698412</v>
      </c>
      <c r="O16" s="53">
        <f>PRODUCT(I16/E16)</f>
        <v>3.6825396825396823</v>
      </c>
      <c r="Q16" s="16"/>
      <c r="R16" s="16"/>
      <c r="S16" s="15"/>
      <c r="T16" s="16"/>
      <c r="U16" s="16"/>
      <c r="V16" s="16"/>
      <c r="W16" s="16"/>
      <c r="X16" s="16"/>
      <c r="Y16" s="16"/>
      <c r="Z16" s="16"/>
      <c r="AA16" s="16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0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44" t="s">
        <v>13</v>
      </c>
      <c r="C17" s="45"/>
      <c r="D17" s="46"/>
      <c r="E17" s="47">
        <f>SUM(E14:E16)</f>
        <v>86</v>
      </c>
      <c r="F17" s="47">
        <f t="shared" ref="F17:I17" si="0">SUM(F14:F16)</f>
        <v>6</v>
      </c>
      <c r="G17" s="47">
        <f t="shared" si="0"/>
        <v>26</v>
      </c>
      <c r="H17" s="47">
        <f t="shared" si="0"/>
        <v>104</v>
      </c>
      <c r="I17" s="47">
        <f t="shared" si="0"/>
        <v>277</v>
      </c>
      <c r="J17" s="66">
        <f>PRODUCT(I17/K17)</f>
        <v>0.49464285714285716</v>
      </c>
      <c r="K17" s="15">
        <f>SUM(K14:K16)</f>
        <v>560</v>
      </c>
      <c r="L17" s="53">
        <f>PRODUCT((F17+G17)/E17)</f>
        <v>0.37209302325581395</v>
      </c>
      <c r="M17" s="53">
        <f>PRODUCT(H17/E17)</f>
        <v>1.2093023255813953</v>
      </c>
      <c r="N17" s="53">
        <f>PRODUCT((F17+G17+H17)/E17)</f>
        <v>1.5813953488372092</v>
      </c>
      <c r="O17" s="53">
        <f>PRODUCT(I17/E17)</f>
        <v>3.2209302325581395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0"/>
      <c r="F18" s="10"/>
      <c r="G18" s="10"/>
      <c r="H18" s="10"/>
      <c r="I18" s="10"/>
      <c r="J18" s="15"/>
      <c r="K18" s="15"/>
      <c r="L18" s="10"/>
      <c r="M18" s="10"/>
      <c r="N18" s="10"/>
      <c r="O18" s="10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C56" s="15"/>
      <c r="AD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C57" s="15"/>
      <c r="AD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C58" s="15"/>
      <c r="AD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C59" s="15"/>
      <c r="AD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C60" s="15"/>
      <c r="AD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C61" s="15"/>
      <c r="AD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C62" s="15"/>
      <c r="AD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C63" s="15"/>
      <c r="AD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C64" s="15"/>
      <c r="AD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C65" s="15"/>
      <c r="AD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C66" s="15"/>
      <c r="AD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C67" s="15"/>
      <c r="AD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C68" s="15"/>
      <c r="AD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C69" s="15"/>
      <c r="AD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C70" s="15"/>
      <c r="AD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C71" s="15"/>
      <c r="AD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C72" s="15"/>
      <c r="AD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C73" s="15"/>
      <c r="AD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C74" s="15"/>
      <c r="AD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C75" s="15"/>
      <c r="AD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C76" s="15"/>
      <c r="AD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C77" s="15"/>
      <c r="AD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C78" s="15"/>
      <c r="AD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C79" s="15"/>
      <c r="AD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C80" s="15"/>
      <c r="AD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C81" s="15"/>
      <c r="AD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C82" s="15"/>
      <c r="AD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C83" s="15"/>
      <c r="AD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C84" s="15"/>
      <c r="AD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C85" s="15"/>
      <c r="AD85" s="15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6"/>
      <c r="U86" s="16"/>
      <c r="V86" s="16"/>
      <c r="W86" s="16"/>
      <c r="X86" s="16"/>
      <c r="Y86" s="16"/>
      <c r="Z86" s="16"/>
      <c r="AA86" s="16"/>
      <c r="AC86" s="15"/>
      <c r="AD86" s="15"/>
      <c r="AH86" s="15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6"/>
      <c r="U87" s="16"/>
      <c r="V87" s="16"/>
      <c r="W87" s="16"/>
      <c r="X87" s="16"/>
      <c r="Y87" s="16"/>
      <c r="Z87" s="16"/>
      <c r="AA87" s="16"/>
      <c r="AC87" s="15"/>
      <c r="AD87" s="15"/>
      <c r="AH87" s="15"/>
      <c r="AI87" s="15"/>
      <c r="AJ87" s="15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6"/>
      <c r="U88" s="16"/>
      <c r="V88" s="16"/>
      <c r="W88" s="16"/>
      <c r="X88" s="16"/>
      <c r="Y88" s="16"/>
      <c r="Z88" s="16"/>
      <c r="AA88" s="16"/>
      <c r="AC88" s="15"/>
      <c r="AD88" s="15"/>
      <c r="AH88" s="15"/>
      <c r="AI88" s="15"/>
      <c r="AJ88" s="15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16"/>
      <c r="U89" s="16"/>
      <c r="V89" s="16"/>
      <c r="W89" s="16"/>
      <c r="X89" s="16"/>
      <c r="Y89" s="16"/>
      <c r="Z89" s="16"/>
      <c r="AA89" s="16"/>
      <c r="AC89" s="15"/>
      <c r="AD89" s="15"/>
      <c r="AH89" s="15"/>
      <c r="AI89" s="15"/>
      <c r="AJ89" s="15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C90" s="15"/>
      <c r="AD90" s="15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C91" s="15"/>
      <c r="AD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C92" s="15"/>
      <c r="AD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C93" s="15"/>
      <c r="AD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C94" s="15"/>
      <c r="AD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C95" s="15"/>
      <c r="AD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C96" s="15"/>
      <c r="AD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C97" s="15"/>
      <c r="AD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C98" s="15"/>
      <c r="AD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C99" s="15"/>
      <c r="AD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C100" s="15"/>
      <c r="AD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C101" s="15"/>
      <c r="AD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C102" s="15"/>
      <c r="AD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C103" s="15"/>
      <c r="AD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C104" s="15"/>
      <c r="AD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C105" s="15"/>
      <c r="AD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C106" s="15"/>
      <c r="AD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C107" s="15"/>
      <c r="AD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C108" s="15"/>
      <c r="AD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C109" s="15"/>
      <c r="AD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C110" s="15"/>
      <c r="AD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C111" s="15"/>
      <c r="AD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C112" s="15"/>
      <c r="AD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C113" s="15"/>
      <c r="AD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C114" s="15"/>
      <c r="AD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C115" s="15"/>
      <c r="AD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C116" s="15"/>
      <c r="AD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C117" s="15"/>
      <c r="AD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C118" s="15"/>
      <c r="AD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C119" s="15"/>
      <c r="AD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C120" s="15"/>
      <c r="AD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C121" s="15"/>
      <c r="AD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C122" s="15"/>
      <c r="AD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C123" s="15"/>
      <c r="AD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C124" s="15"/>
      <c r="AD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C125" s="15"/>
      <c r="AD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C126" s="15"/>
      <c r="AD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C127" s="15"/>
      <c r="AD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C128" s="15"/>
      <c r="AD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C129" s="15"/>
      <c r="AD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C130" s="15"/>
      <c r="AD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C131" s="15"/>
      <c r="AD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C132" s="15"/>
      <c r="AD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C133" s="15"/>
      <c r="AD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C134" s="15"/>
      <c r="AD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C135" s="15"/>
      <c r="AD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C136" s="15"/>
      <c r="AD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C137" s="15"/>
      <c r="AD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C138" s="15"/>
      <c r="AD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C139" s="15"/>
      <c r="AD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C140" s="15"/>
      <c r="AD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C141" s="15"/>
      <c r="AD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C142" s="15"/>
      <c r="AD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C143" s="15"/>
      <c r="AD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C144" s="15"/>
      <c r="AD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C145" s="15"/>
      <c r="AD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C146" s="15"/>
      <c r="AD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C147" s="15"/>
      <c r="AD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C148" s="15"/>
      <c r="AD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C149" s="15"/>
      <c r="AD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C150" s="15"/>
      <c r="AD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C151" s="15"/>
      <c r="AD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C152" s="15"/>
      <c r="AD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C153" s="15"/>
      <c r="AD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C154" s="15"/>
      <c r="AD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C155" s="15"/>
      <c r="AD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C156" s="15"/>
      <c r="AD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C157" s="15"/>
      <c r="AD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C158" s="15"/>
      <c r="AD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C159" s="15"/>
      <c r="AD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54"/>
      <c r="U160" s="10"/>
      <c r="V160" s="10"/>
      <c r="AC160" s="15"/>
      <c r="AD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54"/>
      <c r="U161" s="10"/>
      <c r="V161" s="10"/>
      <c r="AC161" s="15"/>
      <c r="AD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5"/>
      <c r="AD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5"/>
      <c r="AD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5"/>
      <c r="AD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5"/>
      <c r="AD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5"/>
      <c r="AD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5"/>
      <c r="AD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5"/>
      <c r="AD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5"/>
      <c r="AD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5"/>
      <c r="AD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5"/>
      <c r="AD171" s="15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5"/>
      <c r="AD172" s="15"/>
      <c r="AH172" s="15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5"/>
      <c r="AD173" s="15"/>
      <c r="AH173" s="15"/>
      <c r="AI173" s="15"/>
      <c r="AJ173" s="15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5"/>
      <c r="AD174" s="15"/>
      <c r="AH174" s="15"/>
      <c r="AI174" s="15"/>
      <c r="AJ174" s="15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5"/>
      <c r="AI175" s="15"/>
      <c r="AJ175" s="15"/>
      <c r="AK175" s="15"/>
      <c r="AL175" s="10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5"/>
      <c r="AI176" s="15"/>
      <c r="AJ176" s="15"/>
      <c r="AK176" s="15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5"/>
      <c r="AI177" s="15"/>
      <c r="AJ177" s="15"/>
      <c r="AK177" s="15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5"/>
      <c r="AI178" s="15"/>
      <c r="AJ178" s="15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AH179" s="15"/>
      <c r="AI179" s="15"/>
      <c r="AJ179" s="15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AH180" s="15"/>
      <c r="AI180" s="15"/>
      <c r="AJ180" s="15"/>
      <c r="AK180" s="15"/>
      <c r="AL180" s="10"/>
    </row>
    <row r="181" spans="12:38" ht="14.25" x14ac:dyDescent="0.2">
      <c r="L181" s="10"/>
      <c r="M181" s="10"/>
      <c r="N181" s="10"/>
      <c r="O181" s="10"/>
      <c r="P181" s="10"/>
      <c r="AH181" s="15"/>
      <c r="AI181" s="15"/>
      <c r="AJ181" s="15"/>
      <c r="AK181" s="15"/>
      <c r="AL181" s="10"/>
    </row>
    <row r="182" spans="12:38" ht="14.25" x14ac:dyDescent="0.2">
      <c r="L182" s="10"/>
      <c r="M182" s="10"/>
      <c r="N182" s="10"/>
      <c r="O182" s="10"/>
      <c r="P182" s="10"/>
      <c r="AH182" s="10"/>
      <c r="AI182" s="10"/>
      <c r="AJ182" s="10"/>
      <c r="AK182" s="10"/>
      <c r="AL182" s="10"/>
    </row>
  </sheetData>
  <sortState ref="B9:X10">
    <sortCondition ref="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2019-08-23T13:48:33Z</dcterms:modified>
</cp:coreProperties>
</file>